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270" windowWidth="15915" windowHeight="5385" activeTab="1"/>
  </bookViews>
  <sheets>
    <sheet name="FDR020" sheetId="1" r:id="rId1"/>
    <sheet name="Sheet1" sheetId="2" r:id="rId2"/>
    <sheet name="Sheet2" sheetId="3" r:id="rId3"/>
  </sheets>
  <calcPr calcId="125725"/>
</workbook>
</file>

<file path=xl/calcChain.xml><?xml version="1.0" encoding="utf-8"?>
<calcChain xmlns="http://schemas.openxmlformats.org/spreadsheetml/2006/main">
  <c r="G42" i="3"/>
  <c r="G43"/>
  <c r="G44"/>
  <c r="G45"/>
  <c r="G46"/>
  <c r="G47"/>
  <c r="G48"/>
  <c r="G49"/>
  <c r="G50"/>
  <c r="G51"/>
  <c r="G52"/>
  <c r="G53"/>
  <c r="G54"/>
  <c r="G55"/>
  <c r="G56"/>
  <c r="G57"/>
  <c r="G58"/>
  <c r="G59"/>
  <c r="G41"/>
  <c r="F58"/>
  <c r="F57" s="1"/>
  <c r="F56" s="1"/>
  <c r="F55" s="1"/>
  <c r="F54" s="1"/>
  <c r="F53" s="1"/>
  <c r="F52" s="1"/>
  <c r="F51" s="1"/>
  <c r="F50" s="1"/>
  <c r="F49" s="1"/>
  <c r="F48" s="1"/>
  <c r="F47" s="1"/>
  <c r="F46" s="1"/>
  <c r="F45" s="1"/>
  <c r="F44" s="1"/>
  <c r="F43" s="1"/>
  <c r="F42" s="1"/>
  <c r="F41" s="1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"/>
  <c r="D5" i="1" l="1"/>
</calcChain>
</file>

<file path=xl/sharedStrings.xml><?xml version="1.0" encoding="utf-8"?>
<sst xmlns="http://schemas.openxmlformats.org/spreadsheetml/2006/main" count="40" uniqueCount="28">
  <si>
    <t>QFLR5</t>
  </si>
  <si>
    <t>v0.04 Beta</t>
  </si>
  <si>
    <t>Wing name</t>
  </si>
  <si>
    <t>:        sF</t>
  </si>
  <si>
    <t>DR020</t>
  </si>
  <si>
    <t>Wing polar</t>
  </si>
  <si>
    <t>name :  T1</t>
  </si>
  <si>
    <t>-32.0 ft/s</t>
  </si>
  <si>
    <t>31ft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</si>
  <si>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</si>
  <si>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</si>
  <si>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</si>
  <si>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</si>
  <si>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</si>
  <si>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</si>
  <si>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</si>
  <si>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</si>
  <si>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</si>
  <si>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</si>
  <si>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</si>
  <si>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</si>
  <si>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</si>
  <si>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</si>
  <si>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</si>
  <si>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</si>
  <si>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</si>
  <si>
    <t>x</t>
  </si>
  <si>
    <t>y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</si>
</sst>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2.8211286089238844E-2"/>
                  <c:y val="-9.8084354039078475E-2"/>
                </c:manualLayout>
              </c:layout>
              <c:numFmt formatCode="General" sourceLinked="0"/>
            </c:trendlineLbl>
          </c:trendline>
          <c:xVal>
            <c:numRef>
              <c:f>'FDR020'!$A$10:$A$13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xVal>
          <c:yVal>
            <c:numRef>
              <c:f>'FDR020'!$B$10:$B$13</c:f>
              <c:numCache>
                <c:formatCode>General</c:formatCode>
                <c:ptCount val="4"/>
                <c:pt idx="0">
                  <c:v>8.4446999999999994E-2</c:v>
                </c:pt>
                <c:pt idx="1">
                  <c:v>0.12146999999999999</c:v>
                </c:pt>
                <c:pt idx="2">
                  <c:v>0.15843399999999999</c:v>
                </c:pt>
                <c:pt idx="3">
                  <c:v>0.19532099999999999</c:v>
                </c:pt>
              </c:numCache>
            </c:numRef>
          </c:yVal>
        </c:ser>
        <c:axId val="68433024"/>
        <c:axId val="68434560"/>
      </c:scatterChart>
      <c:valAx>
        <c:axId val="68433024"/>
        <c:scaling>
          <c:orientation val="minMax"/>
        </c:scaling>
        <c:axPos val="b"/>
        <c:numFmt formatCode="General" sourceLinked="1"/>
        <c:tickLblPos val="nextTo"/>
        <c:crossAx val="68434560"/>
        <c:crosses val="autoZero"/>
        <c:crossBetween val="midCat"/>
      </c:valAx>
      <c:valAx>
        <c:axId val="68434560"/>
        <c:scaling>
          <c:orientation val="minMax"/>
        </c:scaling>
        <c:axPos val="l"/>
        <c:majorGridlines/>
        <c:numFmt formatCode="General" sourceLinked="1"/>
        <c:tickLblPos val="nextTo"/>
        <c:crossAx val="68433024"/>
        <c:crosses val="autoZero"/>
        <c:crossBetween val="midCat"/>
      </c:valAx>
    </c:plotArea>
    <c:legend>
      <c:legendPos val="r"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2.8211286089238844E-2"/>
                  <c:y val="-9.8084354039078503E-2"/>
                </c:manualLayout>
              </c:layout>
              <c:numFmt formatCode="General" sourceLinked="0"/>
            </c:trendlineLbl>
          </c:trendline>
          <c:xVal>
            <c:numRef>
              <c:f>'FDR020'!$A$10:$A$13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xVal>
          <c:yVal>
            <c:numRef>
              <c:f>'FDR020'!$G$10:$G$13</c:f>
              <c:numCache>
                <c:formatCode>General</c:formatCode>
                <c:ptCount val="4"/>
                <c:pt idx="0">
                  <c:v>-3.6884E-2</c:v>
                </c:pt>
                <c:pt idx="1">
                  <c:v>-3.6566000000000001E-2</c:v>
                </c:pt>
                <c:pt idx="2">
                  <c:v>-3.6226000000000001E-2</c:v>
                </c:pt>
                <c:pt idx="3">
                  <c:v>-3.5866000000000002E-2</c:v>
                </c:pt>
              </c:numCache>
            </c:numRef>
          </c:yVal>
        </c:ser>
        <c:axId val="68459136"/>
        <c:axId val="68473216"/>
      </c:scatterChart>
      <c:valAx>
        <c:axId val="68459136"/>
        <c:scaling>
          <c:orientation val="minMax"/>
        </c:scaling>
        <c:axPos val="b"/>
        <c:numFmt formatCode="General" sourceLinked="1"/>
        <c:tickLblPos val="nextTo"/>
        <c:crossAx val="68473216"/>
        <c:crosses val="autoZero"/>
        <c:crossBetween val="midCat"/>
      </c:valAx>
      <c:valAx>
        <c:axId val="68473216"/>
        <c:scaling>
          <c:orientation val="minMax"/>
        </c:scaling>
        <c:axPos val="l"/>
        <c:majorGridlines/>
        <c:numFmt formatCode="General" sourceLinked="1"/>
        <c:tickLblPos val="nextTo"/>
        <c:crossAx val="68459136"/>
        <c:crosses val="autoZero"/>
        <c:crossBetween val="midCat"/>
      </c:valAx>
    </c:plotArea>
    <c:legend>
      <c:legendPos val="r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smoothMarker"/>
        <c:ser>
          <c:idx val="0"/>
          <c:order val="0"/>
          <c:xVal>
            <c:numRef>
              <c:f>Sheet1!$A$1:$W$1</c:f>
              <c:numCache>
                <c:formatCode>General</c:formatCode>
                <c:ptCount val="23"/>
                <c:pt idx="0">
                  <c:v>9.8550080670887392E-3</c:v>
                </c:pt>
                <c:pt idx="1">
                  <c:v>9.1025282956170104E-3</c:v>
                </c:pt>
                <c:pt idx="2">
                  <c:v>8.4438495061337406E-3</c:v>
                </c:pt>
                <c:pt idx="3">
                  <c:v>7.8789716986389299E-3</c:v>
                </c:pt>
                <c:pt idx="4">
                  <c:v>7.4078948731325801E-3</c:v>
                </c:pt>
                <c:pt idx="5">
                  <c:v>7.0306190296146797E-3</c:v>
                </c:pt>
                <c:pt idx="6">
                  <c:v>6.7471441680852402E-3</c:v>
                </c:pt>
                <c:pt idx="7">
                  <c:v>6.5574702885442598E-3</c:v>
                </c:pt>
                <c:pt idx="8">
                  <c:v>6.4615973909917402E-3</c:v>
                </c:pt>
                <c:pt idx="9">
                  <c:v>6.4595254754276797E-3</c:v>
                </c:pt>
                <c:pt idx="10">
                  <c:v>6.55125454185208E-3</c:v>
                </c:pt>
                <c:pt idx="11">
                  <c:v>6.7367845902649298E-3</c:v>
                </c:pt>
                <c:pt idx="12">
                  <c:v>7.01611562066625E-3</c:v>
                </c:pt>
                <c:pt idx="13">
                  <c:v>7.3892476330560198E-3</c:v>
                </c:pt>
                <c:pt idx="14">
                  <c:v>7.8561806274342495E-3</c:v>
                </c:pt>
                <c:pt idx="15">
                  <c:v>8.4169146038009408E-3</c:v>
                </c:pt>
                <c:pt idx="16">
                  <c:v>9.0714495621560896E-3</c:v>
                </c:pt>
                <c:pt idx="17">
                  <c:v>9.8197855024996904E-3</c:v>
                </c:pt>
                <c:pt idx="18">
                  <c:v>1.0661922424831801E-2</c:v>
                </c:pt>
                <c:pt idx="19">
                  <c:v>1.1597860329152301E-2</c:v>
                </c:pt>
                <c:pt idx="20">
                  <c:v>1.26275992154613E-2</c:v>
                </c:pt>
                <c:pt idx="21">
                  <c:v>1.37511390837587E-2</c:v>
                </c:pt>
                <c:pt idx="22">
                  <c:v>1.49684799340446E-2</c:v>
                </c:pt>
              </c:numCache>
            </c:numRef>
          </c:xVal>
          <c:yVal>
            <c:numRef>
              <c:f>Sheet1!$A$2:$W$2</c:f>
              <c:numCache>
                <c:formatCode>General</c:formatCode>
                <c:ptCount val="23"/>
                <c:pt idx="0">
                  <c:v>-0.20705427816852401</c:v>
                </c:pt>
                <c:pt idx="1">
                  <c:v>-0.18275808832114701</c:v>
                </c:pt>
                <c:pt idx="2">
                  <c:v>-0.15846189847377001</c:v>
                </c:pt>
                <c:pt idx="3">
                  <c:v>-0.13416570862639299</c:v>
                </c:pt>
                <c:pt idx="4">
                  <c:v>-0.109869518779016</c:v>
                </c:pt>
                <c:pt idx="5">
                  <c:v>-8.5573328931638895E-2</c:v>
                </c:pt>
                <c:pt idx="6">
                  <c:v>-6.1277139084261897E-2</c:v>
                </c:pt>
                <c:pt idx="7">
                  <c:v>-3.69809492368849E-2</c:v>
                </c:pt>
                <c:pt idx="8">
                  <c:v>-1.26847593895079E-2</c:v>
                </c:pt>
                <c:pt idx="9">
                  <c:v>1.1611430457869E-2</c:v>
                </c:pt>
                <c:pt idx="10">
                  <c:v>3.5907620305246003E-2</c:v>
                </c:pt>
                <c:pt idx="11">
                  <c:v>6.0203810152623001E-2</c:v>
                </c:pt>
                <c:pt idx="12">
                  <c:v>8.4500000000000006E-2</c:v>
                </c:pt>
                <c:pt idx="13">
                  <c:v>0.108796189847377</c:v>
                </c:pt>
                <c:pt idx="14">
                  <c:v>0.13309237969475399</c:v>
                </c:pt>
                <c:pt idx="15">
                  <c:v>0.15738856954213101</c:v>
                </c:pt>
                <c:pt idx="16">
                  <c:v>0.18168475938950801</c:v>
                </c:pt>
                <c:pt idx="17">
                  <c:v>0.20598094923688501</c:v>
                </c:pt>
                <c:pt idx="18">
                  <c:v>0.23027713908426201</c:v>
                </c:pt>
                <c:pt idx="19">
                  <c:v>0.25457332893163898</c:v>
                </c:pt>
                <c:pt idx="20">
                  <c:v>0.278869518779016</c:v>
                </c:pt>
                <c:pt idx="21">
                  <c:v>0.30316570862639303</c:v>
                </c:pt>
                <c:pt idx="22">
                  <c:v>0.32746189847377</c:v>
                </c:pt>
              </c:numCache>
            </c:numRef>
          </c:yVal>
          <c:smooth val="1"/>
        </c:ser>
        <c:axId val="69059328"/>
        <c:axId val="69060864"/>
      </c:scatterChart>
      <c:valAx>
        <c:axId val="69059328"/>
        <c:scaling>
          <c:orientation val="minMax"/>
        </c:scaling>
        <c:axPos val="b"/>
        <c:numFmt formatCode="General" sourceLinked="1"/>
        <c:tickLblPos val="nextTo"/>
        <c:crossAx val="69060864"/>
        <c:crosses val="autoZero"/>
        <c:crossBetween val="midCat"/>
      </c:valAx>
      <c:valAx>
        <c:axId val="69060864"/>
        <c:scaling>
          <c:orientation val="minMax"/>
        </c:scaling>
        <c:axPos val="l"/>
        <c:majorGridlines/>
        <c:numFmt formatCode="General" sourceLinked="1"/>
        <c:tickLblPos val="nextTo"/>
        <c:crossAx val="69059328"/>
        <c:crosses val="autoZero"/>
        <c:crossBetween val="midCat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smoothMarker"/>
        <c:ser>
          <c:idx val="0"/>
          <c:order val="0"/>
          <c:tx>
            <c:v>Target Distribution</c:v>
          </c:tx>
          <c:spPr>
            <a:ln w="12700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Sheet2!$I$3:$I$36</c:f>
              <c:numCache>
                <c:formatCode>General</c:formatCode>
                <c:ptCount val="34"/>
                <c:pt idx="0">
                  <c:v>2.9195288499999999E-4</c:v>
                </c:pt>
                <c:pt idx="1">
                  <c:v>1.03631724E-2</c:v>
                </c:pt>
                <c:pt idx="2">
                  <c:v>1.9173290499999999E-2</c:v>
                </c:pt>
                <c:pt idx="3">
                  <c:v>2.4219828500000002E-2</c:v>
                </c:pt>
                <c:pt idx="4">
                  <c:v>3.4277365499999997E-2</c:v>
                </c:pt>
                <c:pt idx="5">
                  <c:v>5.0234376499999997E-2</c:v>
                </c:pt>
                <c:pt idx="6">
                  <c:v>6.6600085999999989E-2</c:v>
                </c:pt>
                <c:pt idx="7">
                  <c:v>8.2965795499999995E-2</c:v>
                </c:pt>
                <c:pt idx="8">
                  <c:v>9.9740203499999999E-2</c:v>
                </c:pt>
                <c:pt idx="9">
                  <c:v>0.11610591300000001</c:v>
                </c:pt>
                <c:pt idx="10">
                  <c:v>0.13289809050000001</c:v>
                </c:pt>
                <c:pt idx="11">
                  <c:v>0.1492638</c:v>
                </c:pt>
                <c:pt idx="12">
                  <c:v>0.16562950949999999</c:v>
                </c:pt>
                <c:pt idx="13">
                  <c:v>0.18036042499999999</c:v>
                </c:pt>
                <c:pt idx="14">
                  <c:v>0.19208829499999999</c:v>
                </c:pt>
                <c:pt idx="15">
                  <c:v>0.20381616499999999</c:v>
                </c:pt>
                <c:pt idx="16">
                  <c:v>0.21554403499999999</c:v>
                </c:pt>
                <c:pt idx="17">
                  <c:v>0.22780498999999998</c:v>
                </c:pt>
                <c:pt idx="18">
                  <c:v>0.240776725</c:v>
                </c:pt>
                <c:pt idx="19">
                  <c:v>0.25374846000000001</c:v>
                </c:pt>
                <c:pt idx="20">
                  <c:v>0.26743097500000002</c:v>
                </c:pt>
                <c:pt idx="21">
                  <c:v>0.281291185</c:v>
                </c:pt>
                <c:pt idx="22">
                  <c:v>0.29408522500000001</c:v>
                </c:pt>
                <c:pt idx="23">
                  <c:v>0.30723465500000002</c:v>
                </c:pt>
                <c:pt idx="24">
                  <c:v>0.32553724000000001</c:v>
                </c:pt>
                <c:pt idx="25">
                  <c:v>0.35059223500000003</c:v>
                </c:pt>
                <c:pt idx="26">
                  <c:v>0.37369258500000002</c:v>
                </c:pt>
                <c:pt idx="27">
                  <c:v>0.39874757999999999</c:v>
                </c:pt>
                <c:pt idx="28">
                  <c:v>0.42273640500000004</c:v>
                </c:pt>
                <c:pt idx="29">
                  <c:v>0.44139438000000003</c:v>
                </c:pt>
                <c:pt idx="30">
                  <c:v>0.45667615</c:v>
                </c:pt>
                <c:pt idx="31">
                  <c:v>0.47142483500000004</c:v>
                </c:pt>
                <c:pt idx="32">
                  <c:v>0.48564043500000004</c:v>
                </c:pt>
                <c:pt idx="33">
                  <c:v>0.50092220499999995</c:v>
                </c:pt>
              </c:numCache>
            </c:numRef>
          </c:xVal>
          <c:yVal>
            <c:numRef>
              <c:f>Sheet2!$G$3:$G$36</c:f>
              <c:numCache>
                <c:formatCode>General</c:formatCode>
                <c:ptCount val="34"/>
                <c:pt idx="0">
                  <c:v>9.7981023E-2</c:v>
                </c:pt>
                <c:pt idx="1">
                  <c:v>0.10050429200000001</c:v>
                </c:pt>
                <c:pt idx="2">
                  <c:v>0.103844958</c:v>
                </c:pt>
                <c:pt idx="3">
                  <c:v>0.10803855999999999</c:v>
                </c:pt>
                <c:pt idx="4">
                  <c:v>0.113085098</c:v>
                </c:pt>
                <c:pt idx="5">
                  <c:v>0.121472302</c:v>
                </c:pt>
                <c:pt idx="6">
                  <c:v>0.12985950599999999</c:v>
                </c:pt>
                <c:pt idx="7">
                  <c:v>0.138282249</c:v>
                </c:pt>
                <c:pt idx="8">
                  <c:v>0.148339786</c:v>
                </c:pt>
                <c:pt idx="9">
                  <c:v>0.15839732300000001</c:v>
                </c:pt>
                <c:pt idx="10">
                  <c:v>0.16930779600000001</c:v>
                </c:pt>
                <c:pt idx="11">
                  <c:v>0.184411871</c:v>
                </c:pt>
                <c:pt idx="12">
                  <c:v>0.197845613</c:v>
                </c:pt>
                <c:pt idx="13">
                  <c:v>0.21884916199999999</c:v>
                </c:pt>
                <c:pt idx="14">
                  <c:v>0.23562357</c:v>
                </c:pt>
                <c:pt idx="15">
                  <c:v>0.25158058100000003</c:v>
                </c:pt>
                <c:pt idx="16">
                  <c:v>0.27087825799999998</c:v>
                </c:pt>
                <c:pt idx="17">
                  <c:v>0.29436953700000001</c:v>
                </c:pt>
                <c:pt idx="18">
                  <c:v>0.32038408500000004</c:v>
                </c:pt>
                <c:pt idx="19">
                  <c:v>0.33147225299999999</c:v>
                </c:pt>
                <c:pt idx="20">
                  <c:v>0.345225846</c:v>
                </c:pt>
                <c:pt idx="21">
                  <c:v>0.35787773000000001</c:v>
                </c:pt>
                <c:pt idx="22">
                  <c:v>0.37280411000000002</c:v>
                </c:pt>
                <c:pt idx="23">
                  <c:v>0.38666432000000001</c:v>
                </c:pt>
                <c:pt idx="24">
                  <c:v>0.40016913999999998</c:v>
                </c:pt>
                <c:pt idx="25">
                  <c:v>0.40621077</c:v>
                </c:pt>
                <c:pt idx="26">
                  <c:v>0.40905388999999998</c:v>
                </c:pt>
                <c:pt idx="27">
                  <c:v>0.40514460000000002</c:v>
                </c:pt>
                <c:pt idx="28">
                  <c:v>0.39945836000000001</c:v>
                </c:pt>
                <c:pt idx="29">
                  <c:v>0.38062268999999999</c:v>
                </c:pt>
                <c:pt idx="30">
                  <c:v>0.37564723</c:v>
                </c:pt>
                <c:pt idx="31">
                  <c:v>0.38062268999999999</c:v>
                </c:pt>
                <c:pt idx="32">
                  <c:v>0.39057361000000002</c:v>
                </c:pt>
                <c:pt idx="33">
                  <c:v>0.38950743999999998</c:v>
                </c:pt>
              </c:numCache>
            </c:numRef>
          </c:yVal>
          <c:smooth val="1"/>
        </c:ser>
        <c:ser>
          <c:idx val="1"/>
          <c:order val="1"/>
          <c:tx>
            <c:v>Lamiar Distribution</c:v>
          </c:tx>
          <c:spPr>
            <a:ln>
              <a:solidFill>
                <a:prstClr val="black"/>
              </a:solidFill>
            </a:ln>
          </c:spPr>
          <c:marker>
            <c:symbol val="circle"/>
            <c:size val="5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Sheet2!$G$41:$G$59</c:f>
              <c:numCache>
                <c:formatCode>General</c:formatCode>
                <c:ptCount val="19"/>
                <c:pt idx="0">
                  <c:v>1.3513513549999846E-2</c:v>
                </c:pt>
                <c:pt idx="1">
                  <c:v>4.0540540574999846E-2</c:v>
                </c:pt>
                <c:pt idx="2">
                  <c:v>6.756756759999985E-2</c:v>
                </c:pt>
                <c:pt idx="3">
                  <c:v>9.4594594624999834E-2</c:v>
                </c:pt>
                <c:pt idx="4">
                  <c:v>0.12162162164999983</c:v>
                </c:pt>
                <c:pt idx="5">
                  <c:v>0.14864864867499983</c:v>
                </c:pt>
                <c:pt idx="6">
                  <c:v>0.17567567569999981</c:v>
                </c:pt>
                <c:pt idx="7">
                  <c:v>0.20270270272499982</c:v>
                </c:pt>
                <c:pt idx="8">
                  <c:v>0.22972972974999983</c:v>
                </c:pt>
                <c:pt idx="9">
                  <c:v>0.25675675677499987</c:v>
                </c:pt>
                <c:pt idx="10">
                  <c:v>0.28378378379999986</c:v>
                </c:pt>
                <c:pt idx="11">
                  <c:v>0.31081081082499989</c:v>
                </c:pt>
                <c:pt idx="12">
                  <c:v>0.33783783784999988</c:v>
                </c:pt>
                <c:pt idx="13">
                  <c:v>0.36486486487499992</c:v>
                </c:pt>
                <c:pt idx="14">
                  <c:v>0.39189189189999996</c:v>
                </c:pt>
                <c:pt idx="15">
                  <c:v>0.41891891892499994</c:v>
                </c:pt>
                <c:pt idx="16">
                  <c:v>0.44594594594999998</c:v>
                </c:pt>
                <c:pt idx="17">
                  <c:v>0.47297297297499996</c:v>
                </c:pt>
                <c:pt idx="18">
                  <c:v>0.5</c:v>
                </c:pt>
              </c:numCache>
            </c:numRef>
          </c:xVal>
          <c:yVal>
            <c:numRef>
              <c:f>Sheet2!$H$41:$H$59</c:f>
              <c:numCache>
                <c:formatCode>General</c:formatCode>
                <c:ptCount val="19"/>
                <c:pt idx="0">
                  <c:v>4.1468999999999999E-2</c:v>
                </c:pt>
                <c:pt idx="1">
                  <c:v>4.7729000000000001E-2</c:v>
                </c:pt>
                <c:pt idx="2">
                  <c:v>5.9766E-2</c:v>
                </c:pt>
                <c:pt idx="3">
                  <c:v>8.1132999999999997E-2</c:v>
                </c:pt>
                <c:pt idx="4">
                  <c:v>0.118714</c:v>
                </c:pt>
                <c:pt idx="5">
                  <c:v>0.18692300000000001</c:v>
                </c:pt>
                <c:pt idx="6">
                  <c:v>0.30398399999999998</c:v>
                </c:pt>
                <c:pt idx="7">
                  <c:v>0.33792499999999998</c:v>
                </c:pt>
                <c:pt idx="8">
                  <c:v>0.35482000000000002</c:v>
                </c:pt>
                <c:pt idx="9">
                  <c:v>0.37035600000000002</c:v>
                </c:pt>
                <c:pt idx="10">
                  <c:v>0.38227299999999997</c:v>
                </c:pt>
                <c:pt idx="11">
                  <c:v>0.39007900000000001</c:v>
                </c:pt>
                <c:pt idx="12">
                  <c:v>0.40137400000000001</c:v>
                </c:pt>
                <c:pt idx="13">
                  <c:v>0.38224399999999997</c:v>
                </c:pt>
                <c:pt idx="14">
                  <c:v>0.32171499999999997</c:v>
                </c:pt>
                <c:pt idx="15">
                  <c:v>0.30948399999999998</c:v>
                </c:pt>
                <c:pt idx="16">
                  <c:v>0.367871</c:v>
                </c:pt>
                <c:pt idx="17">
                  <c:v>0.35780299999999998</c:v>
                </c:pt>
                <c:pt idx="18">
                  <c:v>0.29260000000000003</c:v>
                </c:pt>
              </c:numCache>
            </c:numRef>
          </c:yVal>
          <c:smooth val="1"/>
        </c:ser>
        <c:axId val="69133440"/>
        <c:axId val="69135360"/>
      </c:scatterChart>
      <c:valAx>
        <c:axId val="69133440"/>
        <c:scaling>
          <c:orientation val="minMax"/>
        </c:scaling>
        <c:axPos val="b"/>
        <c:numFmt formatCode="General" sourceLinked="1"/>
        <c:tickLblPos val="nextTo"/>
        <c:crossAx val="69135360"/>
        <c:crosses val="autoZero"/>
        <c:crossBetween val="midCat"/>
      </c:valAx>
      <c:valAx>
        <c:axId val="69135360"/>
        <c:scaling>
          <c:orientation val="minMax"/>
        </c:scaling>
        <c:axPos val="l"/>
        <c:majorGridlines/>
        <c:numFmt formatCode="General" sourceLinked="1"/>
        <c:tickLblPos val="nextTo"/>
        <c:crossAx val="6913344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19</xdr:row>
      <xdr:rowOff>133350</xdr:rowOff>
    </xdr:from>
    <xdr:to>
      <xdr:col>7</xdr:col>
      <xdr:colOff>457200</xdr:colOff>
      <xdr:row>34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19</xdr:row>
      <xdr:rowOff>114300</xdr:rowOff>
    </xdr:from>
    <xdr:to>
      <xdr:col>15</xdr:col>
      <xdr:colOff>304800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12</xdr:row>
      <xdr:rowOff>85725</xdr:rowOff>
    </xdr:from>
    <xdr:to>
      <xdr:col>13</xdr:col>
      <xdr:colOff>361950</xdr:colOff>
      <xdr:row>26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304800</xdr:colOff>
      <xdr:row>5</xdr:row>
      <xdr:rowOff>19050</xdr:rowOff>
    </xdr:from>
    <xdr:to>
      <xdr:col>19</xdr:col>
      <xdr:colOff>0</xdr:colOff>
      <xdr:row>19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3"/>
  <sheetViews>
    <sheetView workbookViewId="0">
      <selection activeCell="A10" sqref="A10:B13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 t="e">
        <f>-Panel-  0</f>
        <v>#NAME?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0</v>
      </c>
      <c r="B10">
        <v>8.4446999999999994E-2</v>
      </c>
      <c r="C10">
        <v>8.3699999999999996E-4</v>
      </c>
      <c r="D10">
        <v>4.2292000000000003E-2</v>
      </c>
      <c r="E10">
        <v>4.3129000000000001E-2</v>
      </c>
      <c r="F10">
        <v>0</v>
      </c>
      <c r="G10">
        <v>-3.6884E-2</v>
      </c>
      <c r="H10">
        <v>0</v>
      </c>
      <c r="I10">
        <v>0</v>
      </c>
      <c r="J10">
        <v>0</v>
      </c>
      <c r="K10">
        <v>9.7536000000000005</v>
      </c>
      <c r="L10">
        <v>0.14499999999999999</v>
      </c>
    </row>
    <row r="11" spans="1:12">
      <c r="A11">
        <v>1</v>
      </c>
      <c r="B11">
        <v>0.12146999999999999</v>
      </c>
      <c r="C11">
        <v>1.2669999999999999E-3</v>
      </c>
      <c r="D11">
        <v>4.8979000000000002E-2</v>
      </c>
      <c r="E11">
        <v>5.0245999999999999E-2</v>
      </c>
      <c r="F11">
        <v>0</v>
      </c>
      <c r="G11">
        <v>-3.6566000000000001E-2</v>
      </c>
      <c r="H11">
        <v>0</v>
      </c>
      <c r="I11">
        <v>0</v>
      </c>
      <c r="J11">
        <v>0</v>
      </c>
      <c r="K11">
        <v>9.7536000000000005</v>
      </c>
      <c r="L11">
        <v>0.12859999999999999</v>
      </c>
    </row>
    <row r="12" spans="1:12">
      <c r="A12">
        <v>2</v>
      </c>
      <c r="B12">
        <v>0.15843399999999999</v>
      </c>
      <c r="C12">
        <v>1.864E-3</v>
      </c>
      <c r="D12">
        <v>5.3171000000000003E-2</v>
      </c>
      <c r="E12">
        <v>5.5035000000000001E-2</v>
      </c>
      <c r="F12">
        <v>0</v>
      </c>
      <c r="G12">
        <v>-3.6226000000000001E-2</v>
      </c>
      <c r="H12">
        <v>0</v>
      </c>
      <c r="I12">
        <v>0</v>
      </c>
      <c r="J12">
        <v>0</v>
      </c>
      <c r="K12">
        <v>9.7536000000000005</v>
      </c>
      <c r="L12">
        <v>0.1198</v>
      </c>
    </row>
    <row r="13" spans="1:12">
      <c r="A13">
        <v>3</v>
      </c>
      <c r="B13">
        <v>0.19532099999999999</v>
      </c>
      <c r="C13">
        <v>2.624E-3</v>
      </c>
      <c r="D13">
        <v>5.8185000000000001E-2</v>
      </c>
      <c r="E13">
        <v>6.0809000000000002E-2</v>
      </c>
      <c r="F13">
        <v>0</v>
      </c>
      <c r="G13">
        <v>-3.5866000000000002E-2</v>
      </c>
      <c r="H13">
        <v>0</v>
      </c>
      <c r="I13">
        <v>0</v>
      </c>
      <c r="J13">
        <v>0</v>
      </c>
      <c r="K13">
        <v>9.7536000000000005</v>
      </c>
      <c r="L13">
        <v>0.1144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"/>
  <sheetViews>
    <sheetView tabSelected="1" workbookViewId="0">
      <selection activeCell="O3" sqref="O3"/>
    </sheetView>
  </sheetViews>
  <sheetFormatPr defaultRowHeight="15"/>
  <sheetData>
    <row r="1" spans="1:23">
      <c r="A1">
        <v>9.8550080670887392E-3</v>
      </c>
      <c r="B1">
        <v>9.1025282956170104E-3</v>
      </c>
      <c r="C1">
        <v>8.4438495061337406E-3</v>
      </c>
      <c r="D1">
        <v>7.8789716986389299E-3</v>
      </c>
      <c r="E1">
        <v>7.4078948731325801E-3</v>
      </c>
      <c r="F1">
        <v>7.0306190296146797E-3</v>
      </c>
      <c r="G1">
        <v>6.7471441680852402E-3</v>
      </c>
      <c r="H1">
        <v>6.5574702885442598E-3</v>
      </c>
      <c r="I1">
        <v>6.4615973909917402E-3</v>
      </c>
      <c r="J1">
        <v>6.4595254754276797E-3</v>
      </c>
      <c r="K1">
        <v>6.55125454185208E-3</v>
      </c>
      <c r="L1">
        <v>6.7367845902649298E-3</v>
      </c>
      <c r="M1">
        <v>7.01611562066625E-3</v>
      </c>
      <c r="N1">
        <v>7.3892476330560198E-3</v>
      </c>
      <c r="O1">
        <v>7.8561806274342495E-3</v>
      </c>
      <c r="P1">
        <v>8.4169146038009408E-3</v>
      </c>
      <c r="Q1">
        <v>9.0714495621560896E-3</v>
      </c>
      <c r="R1">
        <v>9.8197855024996904E-3</v>
      </c>
      <c r="S1">
        <v>1.0661922424831801E-2</v>
      </c>
      <c r="T1">
        <v>1.1597860329152301E-2</v>
      </c>
      <c r="U1">
        <v>1.26275992154613E-2</v>
      </c>
      <c r="V1">
        <v>1.37511390837587E-2</v>
      </c>
      <c r="W1">
        <v>1.49684799340446E-2</v>
      </c>
    </row>
    <row r="2" spans="1:23">
      <c r="A2">
        <v>-0.20705427816852401</v>
      </c>
      <c r="B2">
        <v>-0.18275808832114701</v>
      </c>
      <c r="C2">
        <v>-0.15846189847377001</v>
      </c>
      <c r="D2">
        <v>-0.13416570862639299</v>
      </c>
      <c r="E2">
        <v>-0.109869518779016</v>
      </c>
      <c r="F2">
        <v>-8.5573328931638895E-2</v>
      </c>
      <c r="G2">
        <v>-6.1277139084261897E-2</v>
      </c>
      <c r="H2">
        <v>-3.69809492368849E-2</v>
      </c>
      <c r="I2">
        <v>-1.26847593895079E-2</v>
      </c>
      <c r="J2">
        <v>1.1611430457869E-2</v>
      </c>
      <c r="K2">
        <v>3.5907620305246003E-2</v>
      </c>
      <c r="L2">
        <v>6.0203810152623001E-2</v>
      </c>
      <c r="M2">
        <v>8.4500000000000006E-2</v>
      </c>
      <c r="N2">
        <v>0.108796189847377</v>
      </c>
      <c r="O2">
        <v>0.13309237969475399</v>
      </c>
      <c r="P2">
        <v>0.15738856954213101</v>
      </c>
      <c r="Q2">
        <v>0.18168475938950801</v>
      </c>
      <c r="R2">
        <v>0.20598094923688501</v>
      </c>
      <c r="S2">
        <v>0.23027713908426201</v>
      </c>
      <c r="T2">
        <v>0.25457332893163898</v>
      </c>
      <c r="U2">
        <v>0.278869518779016</v>
      </c>
      <c r="V2">
        <v>0.30316570862639303</v>
      </c>
      <c r="W2">
        <v>0.32746189847377</v>
      </c>
    </row>
    <row r="3" spans="1:23">
      <c r="A3">
        <v>-12</v>
      </c>
      <c r="B3">
        <v>-11</v>
      </c>
      <c r="C3">
        <v>-10</v>
      </c>
      <c r="D3">
        <v>-9</v>
      </c>
      <c r="E3">
        <v>-8</v>
      </c>
      <c r="F3">
        <v>-7</v>
      </c>
      <c r="G3">
        <v>-6</v>
      </c>
      <c r="H3">
        <v>-5</v>
      </c>
      <c r="I3">
        <v>-4</v>
      </c>
      <c r="J3">
        <v>-3</v>
      </c>
      <c r="K3">
        <v>-2</v>
      </c>
      <c r="L3">
        <v>-1</v>
      </c>
      <c r="M3">
        <v>0</v>
      </c>
      <c r="N3">
        <v>1</v>
      </c>
      <c r="O3">
        <v>2</v>
      </c>
      <c r="P3">
        <v>3</v>
      </c>
      <c r="Q3">
        <v>4</v>
      </c>
      <c r="R3">
        <v>5</v>
      </c>
      <c r="S3">
        <v>6</v>
      </c>
      <c r="T3">
        <v>7</v>
      </c>
      <c r="U3">
        <v>8</v>
      </c>
      <c r="V3">
        <v>9</v>
      </c>
      <c r="W3">
        <v>10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9"/>
  <sheetViews>
    <sheetView topLeftCell="C34" workbookViewId="0">
      <selection activeCell="G41" sqref="G41:G59"/>
    </sheetView>
  </sheetViews>
  <sheetFormatPr defaultRowHeight="15"/>
  <sheetData>
    <row r="1" spans="1:9">
      <c r="A1">
        <v>56.743000000000002</v>
      </c>
      <c r="C1">
        <v>3.5539E-3</v>
      </c>
      <c r="D1">
        <v>4.241E-3</v>
      </c>
    </row>
    <row r="2" spans="1:9">
      <c r="A2" t="s">
        <v>26</v>
      </c>
      <c r="B2" t="s">
        <v>27</v>
      </c>
      <c r="C2" t="s">
        <v>26</v>
      </c>
      <c r="D2" t="s">
        <v>27</v>
      </c>
    </row>
    <row r="3" spans="1:9">
      <c r="C3">
        <v>0.1643</v>
      </c>
      <c r="D3">
        <v>-27.57</v>
      </c>
      <c r="E3">
        <f>C3*$C$1</f>
        <v>5.8390576999999997E-4</v>
      </c>
      <c r="F3">
        <f>D3*$C$1</f>
        <v>-9.7981023E-2</v>
      </c>
      <c r="G3">
        <f>F3*-1</f>
        <v>9.7981023E-2</v>
      </c>
      <c r="H3">
        <f>E3/2*80</f>
        <v>2.3356230799999999E-2</v>
      </c>
      <c r="I3">
        <f>0.5*E3</f>
        <v>2.9195288499999999E-4</v>
      </c>
    </row>
    <row r="4" spans="1:9">
      <c r="C4">
        <v>5.8319999999999999</v>
      </c>
      <c r="D4">
        <v>-28.28</v>
      </c>
      <c r="E4">
        <f t="shared" ref="E4:E36" si="0">C4*$C$1</f>
        <v>2.0726344800000001E-2</v>
      </c>
      <c r="F4">
        <f t="shared" ref="F4:F36" si="1">D4*$C$1</f>
        <v>-0.10050429200000001</v>
      </c>
      <c r="G4">
        <f t="shared" ref="G4:G36" si="2">F4*-1</f>
        <v>0.10050429200000001</v>
      </c>
      <c r="H4">
        <f t="shared" ref="H4:H36" si="3">E4/2*80</f>
        <v>0.82905379200000007</v>
      </c>
      <c r="I4">
        <f t="shared" ref="I4:I36" si="4">0.5*E4</f>
        <v>1.03631724E-2</v>
      </c>
    </row>
    <row r="5" spans="1:9">
      <c r="C5">
        <v>10.79</v>
      </c>
      <c r="D5">
        <v>-29.22</v>
      </c>
      <c r="E5">
        <f t="shared" si="0"/>
        <v>3.8346580999999998E-2</v>
      </c>
      <c r="F5">
        <f t="shared" si="1"/>
        <v>-0.103844958</v>
      </c>
      <c r="G5">
        <f t="shared" si="2"/>
        <v>0.103844958</v>
      </c>
      <c r="H5">
        <f t="shared" si="3"/>
        <v>1.5338632399999999</v>
      </c>
      <c r="I5">
        <f t="shared" si="4"/>
        <v>1.9173290499999999E-2</v>
      </c>
    </row>
    <row r="6" spans="1:9">
      <c r="C6">
        <v>13.63</v>
      </c>
      <c r="D6">
        <v>-30.4</v>
      </c>
      <c r="E6">
        <f t="shared" si="0"/>
        <v>4.8439657000000004E-2</v>
      </c>
      <c r="F6">
        <f t="shared" si="1"/>
        <v>-0.10803855999999999</v>
      </c>
      <c r="G6">
        <f t="shared" si="2"/>
        <v>0.10803855999999999</v>
      </c>
      <c r="H6">
        <f t="shared" si="3"/>
        <v>1.9375862800000001</v>
      </c>
      <c r="I6">
        <f t="shared" si="4"/>
        <v>2.4219828500000002E-2</v>
      </c>
    </row>
    <row r="7" spans="1:9">
      <c r="C7">
        <v>19.29</v>
      </c>
      <c r="D7">
        <v>-31.82</v>
      </c>
      <c r="E7">
        <f t="shared" si="0"/>
        <v>6.8554730999999994E-2</v>
      </c>
      <c r="F7">
        <f t="shared" si="1"/>
        <v>-0.113085098</v>
      </c>
      <c r="G7">
        <f t="shared" si="2"/>
        <v>0.113085098</v>
      </c>
      <c r="H7">
        <f t="shared" si="3"/>
        <v>2.7421892399999996</v>
      </c>
      <c r="I7">
        <f t="shared" si="4"/>
        <v>3.4277365499999997E-2</v>
      </c>
    </row>
    <row r="8" spans="1:9">
      <c r="C8">
        <v>28.27</v>
      </c>
      <c r="D8">
        <v>-34.18</v>
      </c>
      <c r="E8">
        <f t="shared" si="0"/>
        <v>0.10046875299999999</v>
      </c>
      <c r="F8">
        <f t="shared" si="1"/>
        <v>-0.121472302</v>
      </c>
      <c r="G8">
        <f t="shared" si="2"/>
        <v>0.121472302</v>
      </c>
      <c r="H8">
        <f t="shared" si="3"/>
        <v>4.01875012</v>
      </c>
      <c r="I8">
        <f t="shared" si="4"/>
        <v>5.0234376499999997E-2</v>
      </c>
    </row>
    <row r="9" spans="1:9">
      <c r="C9">
        <v>37.479999999999997</v>
      </c>
      <c r="D9">
        <v>-36.54</v>
      </c>
      <c r="E9">
        <f t="shared" si="0"/>
        <v>0.13320017199999998</v>
      </c>
      <c r="F9">
        <f t="shared" si="1"/>
        <v>-0.12985950599999999</v>
      </c>
      <c r="G9">
        <f t="shared" si="2"/>
        <v>0.12985950599999999</v>
      </c>
      <c r="H9">
        <f t="shared" si="3"/>
        <v>5.3280068799999993</v>
      </c>
      <c r="I9">
        <f t="shared" si="4"/>
        <v>6.6600085999999989E-2</v>
      </c>
    </row>
    <row r="10" spans="1:9">
      <c r="C10">
        <v>46.69</v>
      </c>
      <c r="D10">
        <v>-38.909999999999997</v>
      </c>
      <c r="E10">
        <f t="shared" si="0"/>
        <v>0.16593159099999999</v>
      </c>
      <c r="F10">
        <f t="shared" si="1"/>
        <v>-0.138282249</v>
      </c>
      <c r="G10">
        <f t="shared" si="2"/>
        <v>0.138282249</v>
      </c>
      <c r="H10">
        <f t="shared" si="3"/>
        <v>6.6372636399999996</v>
      </c>
      <c r="I10">
        <f t="shared" si="4"/>
        <v>8.2965795499999995E-2</v>
      </c>
    </row>
    <row r="11" spans="1:9">
      <c r="C11">
        <v>56.13</v>
      </c>
      <c r="D11">
        <v>-41.74</v>
      </c>
      <c r="E11">
        <f t="shared" si="0"/>
        <v>0.199480407</v>
      </c>
      <c r="F11">
        <f t="shared" si="1"/>
        <v>-0.148339786</v>
      </c>
      <c r="G11">
        <f t="shared" si="2"/>
        <v>0.148339786</v>
      </c>
      <c r="H11">
        <f t="shared" si="3"/>
        <v>7.9792162800000002</v>
      </c>
      <c r="I11">
        <f t="shared" si="4"/>
        <v>9.9740203499999999E-2</v>
      </c>
    </row>
    <row r="12" spans="1:9">
      <c r="C12">
        <v>65.34</v>
      </c>
      <c r="D12">
        <v>-44.57</v>
      </c>
      <c r="E12">
        <f t="shared" si="0"/>
        <v>0.23221182600000001</v>
      </c>
      <c r="F12">
        <f t="shared" si="1"/>
        <v>-0.15839732300000001</v>
      </c>
      <c r="G12">
        <f t="shared" si="2"/>
        <v>0.15839732300000001</v>
      </c>
      <c r="H12">
        <f t="shared" si="3"/>
        <v>9.2884730399999995</v>
      </c>
      <c r="I12">
        <f t="shared" si="4"/>
        <v>0.11610591300000001</v>
      </c>
    </row>
    <row r="13" spans="1:9">
      <c r="C13">
        <v>74.790000000000006</v>
      </c>
      <c r="D13">
        <v>-47.64</v>
      </c>
      <c r="E13">
        <f t="shared" si="0"/>
        <v>0.26579618100000002</v>
      </c>
      <c r="F13">
        <f t="shared" si="1"/>
        <v>-0.16930779600000001</v>
      </c>
      <c r="G13">
        <f t="shared" si="2"/>
        <v>0.16930779600000001</v>
      </c>
      <c r="H13">
        <f t="shared" si="3"/>
        <v>10.631847240000001</v>
      </c>
      <c r="I13">
        <f t="shared" si="4"/>
        <v>0.13289809050000001</v>
      </c>
    </row>
    <row r="14" spans="1:9">
      <c r="C14">
        <v>84</v>
      </c>
      <c r="D14">
        <v>-51.89</v>
      </c>
      <c r="E14">
        <f t="shared" si="0"/>
        <v>0.2985276</v>
      </c>
      <c r="F14">
        <f t="shared" si="1"/>
        <v>-0.184411871</v>
      </c>
      <c r="G14">
        <f t="shared" si="2"/>
        <v>0.184411871</v>
      </c>
      <c r="H14">
        <f t="shared" si="3"/>
        <v>11.941103999999999</v>
      </c>
      <c r="I14">
        <f t="shared" si="4"/>
        <v>0.1492638</v>
      </c>
    </row>
    <row r="15" spans="1:9">
      <c r="C15">
        <v>93.21</v>
      </c>
      <c r="D15">
        <v>-55.67</v>
      </c>
      <c r="E15">
        <f t="shared" si="0"/>
        <v>0.33125901899999999</v>
      </c>
      <c r="F15">
        <f t="shared" si="1"/>
        <v>-0.197845613</v>
      </c>
      <c r="G15">
        <f t="shared" si="2"/>
        <v>0.197845613</v>
      </c>
      <c r="H15">
        <f t="shared" si="3"/>
        <v>13.25036076</v>
      </c>
      <c r="I15">
        <f t="shared" si="4"/>
        <v>0.16562950949999999</v>
      </c>
    </row>
    <row r="16" spans="1:9">
      <c r="C16">
        <v>101.5</v>
      </c>
      <c r="D16">
        <v>-61.58</v>
      </c>
      <c r="E16">
        <f t="shared" si="0"/>
        <v>0.36072084999999998</v>
      </c>
      <c r="F16">
        <f t="shared" si="1"/>
        <v>-0.21884916199999999</v>
      </c>
      <c r="G16">
        <f t="shared" si="2"/>
        <v>0.21884916199999999</v>
      </c>
      <c r="H16">
        <f t="shared" si="3"/>
        <v>14.428833999999998</v>
      </c>
      <c r="I16">
        <f t="shared" si="4"/>
        <v>0.18036042499999999</v>
      </c>
    </row>
    <row r="17" spans="1:9">
      <c r="C17">
        <v>108.1</v>
      </c>
      <c r="D17">
        <v>-66.3</v>
      </c>
      <c r="E17">
        <f t="shared" si="0"/>
        <v>0.38417658999999998</v>
      </c>
      <c r="F17">
        <f t="shared" si="1"/>
        <v>-0.23562357</v>
      </c>
      <c r="G17">
        <f t="shared" si="2"/>
        <v>0.23562357</v>
      </c>
      <c r="H17">
        <f t="shared" si="3"/>
        <v>15.3670636</v>
      </c>
      <c r="I17">
        <f t="shared" si="4"/>
        <v>0.19208829499999999</v>
      </c>
    </row>
    <row r="18" spans="1:9">
      <c r="C18">
        <v>114.7</v>
      </c>
      <c r="D18">
        <v>-70.790000000000006</v>
      </c>
      <c r="E18">
        <f t="shared" si="0"/>
        <v>0.40763232999999999</v>
      </c>
      <c r="F18">
        <f t="shared" si="1"/>
        <v>-0.25158058100000003</v>
      </c>
      <c r="G18">
        <f t="shared" si="2"/>
        <v>0.25158058100000003</v>
      </c>
      <c r="H18">
        <f t="shared" si="3"/>
        <v>16.305293200000001</v>
      </c>
      <c r="I18">
        <f t="shared" si="4"/>
        <v>0.20381616499999999</v>
      </c>
    </row>
    <row r="19" spans="1:9">
      <c r="C19">
        <v>121.3</v>
      </c>
      <c r="D19">
        <v>-76.22</v>
      </c>
      <c r="E19">
        <f t="shared" si="0"/>
        <v>0.43108806999999999</v>
      </c>
      <c r="F19">
        <f t="shared" si="1"/>
        <v>-0.27087825799999998</v>
      </c>
      <c r="G19">
        <f t="shared" si="2"/>
        <v>0.27087825799999998</v>
      </c>
      <c r="H19">
        <f t="shared" si="3"/>
        <v>17.243522800000001</v>
      </c>
      <c r="I19">
        <f t="shared" si="4"/>
        <v>0.21554403499999999</v>
      </c>
    </row>
    <row r="20" spans="1:9">
      <c r="C20">
        <v>128.19999999999999</v>
      </c>
      <c r="D20">
        <v>-82.83</v>
      </c>
      <c r="E20">
        <f t="shared" si="0"/>
        <v>0.45560997999999997</v>
      </c>
      <c r="F20">
        <f t="shared" si="1"/>
        <v>-0.29436953700000001</v>
      </c>
      <c r="G20">
        <f t="shared" si="2"/>
        <v>0.29436953700000001</v>
      </c>
      <c r="H20">
        <f t="shared" si="3"/>
        <v>18.224399200000001</v>
      </c>
      <c r="I20">
        <f t="shared" si="4"/>
        <v>0.22780498999999998</v>
      </c>
    </row>
    <row r="21" spans="1:9">
      <c r="C21">
        <v>135.5</v>
      </c>
      <c r="D21">
        <v>-90.15</v>
      </c>
      <c r="E21">
        <f t="shared" si="0"/>
        <v>0.48155344999999999</v>
      </c>
      <c r="F21">
        <f t="shared" si="1"/>
        <v>-0.32038408500000004</v>
      </c>
      <c r="G21">
        <f t="shared" si="2"/>
        <v>0.32038408500000004</v>
      </c>
      <c r="H21">
        <f t="shared" si="3"/>
        <v>19.262138</v>
      </c>
      <c r="I21">
        <f t="shared" si="4"/>
        <v>0.240776725</v>
      </c>
    </row>
    <row r="22" spans="1:9">
      <c r="A22">
        <v>281.60000000000002</v>
      </c>
      <c r="B22">
        <v>-109.9</v>
      </c>
      <c r="C22">
        <v>142.80000000000001</v>
      </c>
      <c r="D22">
        <v>-93.27</v>
      </c>
      <c r="E22">
        <f t="shared" si="0"/>
        <v>0.50749692000000002</v>
      </c>
      <c r="F22">
        <f t="shared" si="1"/>
        <v>-0.33147225299999999</v>
      </c>
      <c r="G22">
        <f t="shared" si="2"/>
        <v>0.33147225299999999</v>
      </c>
      <c r="H22">
        <f t="shared" si="3"/>
        <v>20.2998768</v>
      </c>
      <c r="I22">
        <f t="shared" si="4"/>
        <v>0.25374846000000001</v>
      </c>
    </row>
    <row r="23" spans="1:9">
      <c r="A23">
        <v>273.5</v>
      </c>
      <c r="B23">
        <v>-109.9</v>
      </c>
      <c r="C23">
        <v>150.5</v>
      </c>
      <c r="D23">
        <v>-97.14</v>
      </c>
      <c r="E23">
        <f t="shared" si="0"/>
        <v>0.53486195000000003</v>
      </c>
      <c r="F23">
        <f t="shared" si="1"/>
        <v>-0.345225846</v>
      </c>
      <c r="G23">
        <f t="shared" si="2"/>
        <v>0.345225846</v>
      </c>
      <c r="H23">
        <f t="shared" si="3"/>
        <v>21.394477999999999</v>
      </c>
      <c r="I23">
        <f t="shared" si="4"/>
        <v>0.26743097500000002</v>
      </c>
    </row>
    <row r="24" spans="1:9">
      <c r="A24">
        <v>264.8</v>
      </c>
      <c r="B24">
        <v>-106.7</v>
      </c>
      <c r="C24">
        <v>158.30000000000001</v>
      </c>
      <c r="D24">
        <v>-100.7</v>
      </c>
      <c r="E24">
        <f t="shared" si="0"/>
        <v>0.56258237</v>
      </c>
      <c r="F24">
        <f t="shared" si="1"/>
        <v>-0.35787773000000001</v>
      </c>
      <c r="G24">
        <f t="shared" si="2"/>
        <v>0.35787773000000001</v>
      </c>
      <c r="H24">
        <f t="shared" si="3"/>
        <v>22.503294799999999</v>
      </c>
      <c r="I24">
        <f t="shared" si="4"/>
        <v>0.281291185</v>
      </c>
    </row>
    <row r="25" spans="1:9">
      <c r="A25">
        <v>256.89999999999998</v>
      </c>
      <c r="B25">
        <v>-105.7</v>
      </c>
      <c r="C25">
        <v>165.5</v>
      </c>
      <c r="D25">
        <v>-104.9</v>
      </c>
      <c r="E25">
        <f t="shared" si="0"/>
        <v>0.58817045000000001</v>
      </c>
      <c r="F25">
        <f t="shared" si="1"/>
        <v>-0.37280411000000002</v>
      </c>
      <c r="G25">
        <f t="shared" si="2"/>
        <v>0.37280411000000002</v>
      </c>
      <c r="H25">
        <f t="shared" si="3"/>
        <v>23.526817999999999</v>
      </c>
      <c r="I25">
        <f t="shared" si="4"/>
        <v>0.29408522500000001</v>
      </c>
    </row>
    <row r="26" spans="1:9">
      <c r="A26">
        <v>248.6</v>
      </c>
      <c r="B26">
        <v>-107.2</v>
      </c>
      <c r="C26">
        <v>172.9</v>
      </c>
      <c r="D26">
        <v>-108.8</v>
      </c>
      <c r="E26">
        <f t="shared" si="0"/>
        <v>0.61446931000000005</v>
      </c>
      <c r="F26">
        <f t="shared" si="1"/>
        <v>-0.38666432000000001</v>
      </c>
      <c r="G26">
        <f t="shared" si="2"/>
        <v>0.38666432000000001</v>
      </c>
      <c r="H26">
        <f t="shared" si="3"/>
        <v>24.578772400000002</v>
      </c>
      <c r="I26">
        <f t="shared" si="4"/>
        <v>0.30723465500000002</v>
      </c>
    </row>
    <row r="27" spans="1:9">
      <c r="A27">
        <v>237.7</v>
      </c>
      <c r="B27">
        <v>-112.4</v>
      </c>
      <c r="C27">
        <v>183.2</v>
      </c>
      <c r="D27">
        <v>-112.6</v>
      </c>
      <c r="E27">
        <f t="shared" si="0"/>
        <v>0.65107448000000001</v>
      </c>
      <c r="F27">
        <f t="shared" si="1"/>
        <v>-0.40016913999999998</v>
      </c>
      <c r="G27">
        <f t="shared" si="2"/>
        <v>0.40016913999999998</v>
      </c>
      <c r="H27">
        <f t="shared" si="3"/>
        <v>26.042979200000001</v>
      </c>
      <c r="I27">
        <f t="shared" si="4"/>
        <v>0.32553724000000001</v>
      </c>
    </row>
    <row r="28" spans="1:9">
      <c r="A28">
        <v>224.1</v>
      </c>
      <c r="B28">
        <v>-113.9</v>
      </c>
      <c r="C28">
        <v>197.3</v>
      </c>
      <c r="D28">
        <v>-114.3</v>
      </c>
      <c r="E28">
        <f t="shared" si="0"/>
        <v>0.70118447000000006</v>
      </c>
      <c r="F28">
        <f t="shared" si="1"/>
        <v>-0.40621077</v>
      </c>
      <c r="G28">
        <f t="shared" si="2"/>
        <v>0.40621077</v>
      </c>
      <c r="H28">
        <f t="shared" si="3"/>
        <v>28.047378800000004</v>
      </c>
      <c r="I28">
        <f t="shared" si="4"/>
        <v>0.35059223500000003</v>
      </c>
    </row>
    <row r="29" spans="1:9">
      <c r="A29">
        <v>210.6</v>
      </c>
      <c r="B29">
        <v>-115.1</v>
      </c>
      <c r="C29">
        <v>210.3</v>
      </c>
      <c r="D29">
        <v>-115.1</v>
      </c>
      <c r="E29">
        <f t="shared" si="0"/>
        <v>0.74738517000000004</v>
      </c>
      <c r="F29">
        <f t="shared" si="1"/>
        <v>-0.40905388999999998</v>
      </c>
      <c r="G29">
        <f t="shared" si="2"/>
        <v>0.40905388999999998</v>
      </c>
      <c r="H29">
        <f t="shared" si="3"/>
        <v>29.895406800000003</v>
      </c>
      <c r="I29">
        <f t="shared" si="4"/>
        <v>0.37369258500000002</v>
      </c>
    </row>
    <row r="30" spans="1:9">
      <c r="A30">
        <v>197.2</v>
      </c>
      <c r="B30">
        <v>-114.1</v>
      </c>
      <c r="C30">
        <v>224.4</v>
      </c>
      <c r="D30">
        <v>-114</v>
      </c>
      <c r="E30">
        <f t="shared" si="0"/>
        <v>0.79749515999999998</v>
      </c>
      <c r="F30">
        <f t="shared" si="1"/>
        <v>-0.40514460000000002</v>
      </c>
      <c r="G30">
        <f t="shared" si="2"/>
        <v>0.40514460000000002</v>
      </c>
      <c r="H30">
        <f t="shared" si="3"/>
        <v>31.899806399999999</v>
      </c>
      <c r="I30">
        <f t="shared" si="4"/>
        <v>0.39874757999999999</v>
      </c>
    </row>
    <row r="31" spans="1:9">
      <c r="A31">
        <v>183.4</v>
      </c>
      <c r="B31">
        <v>-112.6</v>
      </c>
      <c r="C31">
        <v>237.9</v>
      </c>
      <c r="D31">
        <v>-112.4</v>
      </c>
      <c r="E31">
        <f t="shared" si="0"/>
        <v>0.84547281000000007</v>
      </c>
      <c r="F31">
        <f t="shared" si="1"/>
        <v>-0.39945836000000001</v>
      </c>
      <c r="G31">
        <f t="shared" si="2"/>
        <v>0.39945836000000001</v>
      </c>
      <c r="H31">
        <f t="shared" si="3"/>
        <v>33.818912400000002</v>
      </c>
      <c r="I31">
        <f t="shared" si="4"/>
        <v>0.42273640500000004</v>
      </c>
    </row>
    <row r="32" spans="1:9">
      <c r="A32">
        <v>173.1</v>
      </c>
      <c r="B32">
        <v>-108.7</v>
      </c>
      <c r="C32">
        <v>248.4</v>
      </c>
      <c r="D32">
        <v>-107.1</v>
      </c>
      <c r="E32">
        <f t="shared" si="0"/>
        <v>0.88278876000000006</v>
      </c>
      <c r="F32">
        <f t="shared" si="1"/>
        <v>-0.38062268999999999</v>
      </c>
      <c r="G32">
        <f t="shared" si="2"/>
        <v>0.38062268999999999</v>
      </c>
      <c r="H32">
        <f t="shared" si="3"/>
        <v>35.311550400000002</v>
      </c>
      <c r="I32">
        <f t="shared" si="4"/>
        <v>0.44139438000000003</v>
      </c>
    </row>
    <row r="33" spans="1:9">
      <c r="A33">
        <v>165.4</v>
      </c>
      <c r="B33">
        <v>-104.5</v>
      </c>
      <c r="C33">
        <v>257</v>
      </c>
      <c r="D33">
        <v>-105.7</v>
      </c>
      <c r="E33">
        <f t="shared" si="0"/>
        <v>0.91335230000000001</v>
      </c>
      <c r="F33">
        <f t="shared" si="1"/>
        <v>-0.37564723</v>
      </c>
      <c r="G33">
        <f t="shared" si="2"/>
        <v>0.37564723</v>
      </c>
      <c r="H33">
        <f t="shared" si="3"/>
        <v>36.534092000000001</v>
      </c>
      <c r="I33">
        <f t="shared" si="4"/>
        <v>0.45667615</v>
      </c>
    </row>
    <row r="34" spans="1:9">
      <c r="A34">
        <v>158.30000000000001</v>
      </c>
      <c r="B34">
        <v>-100.3</v>
      </c>
      <c r="C34">
        <v>265.3</v>
      </c>
      <c r="D34">
        <v>-107.1</v>
      </c>
      <c r="E34">
        <f t="shared" si="0"/>
        <v>0.94284967000000008</v>
      </c>
      <c r="F34">
        <f t="shared" si="1"/>
        <v>-0.38062268999999999</v>
      </c>
      <c r="G34">
        <f t="shared" si="2"/>
        <v>0.38062268999999999</v>
      </c>
      <c r="H34">
        <f t="shared" si="3"/>
        <v>37.713986800000001</v>
      </c>
      <c r="I34">
        <f t="shared" si="4"/>
        <v>0.47142483500000004</v>
      </c>
    </row>
    <row r="35" spans="1:9">
      <c r="A35">
        <v>150.4</v>
      </c>
      <c r="B35">
        <v>-97.08</v>
      </c>
      <c r="C35">
        <v>273.3</v>
      </c>
      <c r="D35">
        <v>-109.9</v>
      </c>
      <c r="E35">
        <f t="shared" si="0"/>
        <v>0.97128087000000007</v>
      </c>
      <c r="F35">
        <f t="shared" si="1"/>
        <v>-0.39057361000000002</v>
      </c>
      <c r="G35">
        <f t="shared" si="2"/>
        <v>0.39057361000000002</v>
      </c>
      <c r="H35">
        <f t="shared" si="3"/>
        <v>38.8512348</v>
      </c>
      <c r="I35">
        <f t="shared" si="4"/>
        <v>0.48564043500000004</v>
      </c>
    </row>
    <row r="36" spans="1:9">
      <c r="A36">
        <v>135.4</v>
      </c>
      <c r="B36">
        <v>-89.98</v>
      </c>
      <c r="C36">
        <v>281.89999999999998</v>
      </c>
      <c r="D36">
        <v>-109.6</v>
      </c>
      <c r="E36">
        <f t="shared" si="0"/>
        <v>1.0018444099999999</v>
      </c>
      <c r="F36">
        <f t="shared" si="1"/>
        <v>-0.38950743999999998</v>
      </c>
      <c r="G36">
        <f t="shared" si="2"/>
        <v>0.38950743999999998</v>
      </c>
      <c r="H36">
        <f t="shared" si="3"/>
        <v>40.0737764</v>
      </c>
      <c r="I36">
        <f t="shared" si="4"/>
        <v>0.50092220499999995</v>
      </c>
    </row>
    <row r="37" spans="1:9">
      <c r="A37">
        <v>128.30000000000001</v>
      </c>
      <c r="B37">
        <v>-82.66</v>
      </c>
    </row>
    <row r="38" spans="1:9">
      <c r="A38">
        <v>121.6</v>
      </c>
      <c r="B38">
        <v>-76.31</v>
      </c>
    </row>
    <row r="39" spans="1:9">
      <c r="A39">
        <v>114.8</v>
      </c>
      <c r="B39">
        <v>-70.540000000000006</v>
      </c>
    </row>
    <row r="40" spans="1:9">
      <c r="A40">
        <v>107.9</v>
      </c>
      <c r="B40">
        <v>-66.11</v>
      </c>
    </row>
    <row r="41" spans="1:9">
      <c r="A41">
        <v>101.2</v>
      </c>
      <c r="B41">
        <v>-61.3</v>
      </c>
      <c r="F41">
        <f t="shared" ref="F41:F58" si="5">F42-4.324324324</f>
        <v>2.1621621679999752</v>
      </c>
      <c r="G41">
        <f>F41/160</f>
        <v>1.3513513549999846E-2</v>
      </c>
      <c r="H41">
        <v>4.1468999999999999E-2</v>
      </c>
    </row>
    <row r="42" spans="1:9">
      <c r="A42">
        <v>93.08</v>
      </c>
      <c r="B42">
        <v>-55.72</v>
      </c>
      <c r="F42">
        <f t="shared" si="5"/>
        <v>6.4864864919999752</v>
      </c>
      <c r="G42">
        <f t="shared" ref="G42:G59" si="6">F42/160</f>
        <v>4.0540540574999846E-2</v>
      </c>
      <c r="H42">
        <v>4.7729000000000001E-2</v>
      </c>
    </row>
    <row r="43" spans="1:9">
      <c r="A43">
        <v>83.84</v>
      </c>
      <c r="B43">
        <v>-51.87</v>
      </c>
      <c r="F43">
        <f t="shared" si="5"/>
        <v>10.810810815999975</v>
      </c>
      <c r="G43">
        <f t="shared" si="6"/>
        <v>6.756756759999985E-2</v>
      </c>
      <c r="H43">
        <v>5.9766E-2</v>
      </c>
    </row>
    <row r="44" spans="1:9">
      <c r="A44">
        <v>74.8</v>
      </c>
      <c r="B44">
        <v>-47.44</v>
      </c>
      <c r="F44">
        <f t="shared" si="5"/>
        <v>15.135135139999974</v>
      </c>
      <c r="G44">
        <f t="shared" si="6"/>
        <v>9.4594594624999834E-2</v>
      </c>
      <c r="H44">
        <v>8.1132999999999997E-2</v>
      </c>
    </row>
    <row r="45" spans="1:9">
      <c r="A45">
        <v>65.37</v>
      </c>
      <c r="B45">
        <v>-44.55</v>
      </c>
      <c r="F45">
        <f t="shared" si="5"/>
        <v>19.459459463999973</v>
      </c>
      <c r="G45">
        <f t="shared" si="6"/>
        <v>0.12162162164999983</v>
      </c>
      <c r="H45">
        <v>0.118714</v>
      </c>
    </row>
    <row r="46" spans="1:9">
      <c r="A46">
        <v>55.94</v>
      </c>
      <c r="B46">
        <v>-41.67</v>
      </c>
      <c r="F46">
        <f t="shared" si="5"/>
        <v>23.783783787999973</v>
      </c>
      <c r="G46">
        <f t="shared" si="6"/>
        <v>0.14864864867499983</v>
      </c>
      <c r="H46">
        <v>0.18692300000000001</v>
      </c>
    </row>
    <row r="47" spans="1:9">
      <c r="F47">
        <f t="shared" si="5"/>
        <v>28.108108111999972</v>
      </c>
      <c r="G47">
        <f t="shared" si="6"/>
        <v>0.17567567569999981</v>
      </c>
      <c r="H47">
        <v>0.30398399999999998</v>
      </c>
    </row>
    <row r="48" spans="1:9">
      <c r="F48">
        <f t="shared" si="5"/>
        <v>32.432432435999971</v>
      </c>
      <c r="G48">
        <f t="shared" si="6"/>
        <v>0.20270270272499982</v>
      </c>
      <c r="H48">
        <v>0.33792499999999998</v>
      </c>
    </row>
    <row r="49" spans="6:8">
      <c r="F49">
        <f t="shared" si="5"/>
        <v>36.756756759999973</v>
      </c>
      <c r="G49">
        <f t="shared" si="6"/>
        <v>0.22972972974999983</v>
      </c>
      <c r="H49">
        <v>0.35482000000000002</v>
      </c>
    </row>
    <row r="50" spans="6:8">
      <c r="F50">
        <f t="shared" si="5"/>
        <v>41.081081083999976</v>
      </c>
      <c r="G50">
        <f t="shared" si="6"/>
        <v>0.25675675677499987</v>
      </c>
      <c r="H50">
        <v>0.37035600000000002</v>
      </c>
    </row>
    <row r="51" spans="6:8">
      <c r="F51">
        <f t="shared" si="5"/>
        <v>45.405405407999979</v>
      </c>
      <c r="G51">
        <f t="shared" si="6"/>
        <v>0.28378378379999986</v>
      </c>
      <c r="H51">
        <v>0.38227299999999997</v>
      </c>
    </row>
    <row r="52" spans="6:8">
      <c r="F52">
        <f t="shared" si="5"/>
        <v>49.729729731999981</v>
      </c>
      <c r="G52">
        <f t="shared" si="6"/>
        <v>0.31081081082499989</v>
      </c>
      <c r="H52">
        <v>0.39007900000000001</v>
      </c>
    </row>
    <row r="53" spans="6:8">
      <c r="F53">
        <f t="shared" si="5"/>
        <v>54.054054055999984</v>
      </c>
      <c r="G53">
        <f t="shared" si="6"/>
        <v>0.33783783784999988</v>
      </c>
      <c r="H53">
        <v>0.40137400000000001</v>
      </c>
    </row>
    <row r="54" spans="6:8">
      <c r="F54">
        <f t="shared" si="5"/>
        <v>58.378378379999987</v>
      </c>
      <c r="G54">
        <f t="shared" si="6"/>
        <v>0.36486486487499992</v>
      </c>
      <c r="H54">
        <v>0.38224399999999997</v>
      </c>
    </row>
    <row r="55" spans="6:8">
      <c r="F55">
        <f t="shared" si="5"/>
        <v>62.702702703999989</v>
      </c>
      <c r="G55">
        <f t="shared" si="6"/>
        <v>0.39189189189999996</v>
      </c>
      <c r="H55">
        <v>0.32171499999999997</v>
      </c>
    </row>
    <row r="56" spans="6:8">
      <c r="F56">
        <f t="shared" si="5"/>
        <v>67.027027027999992</v>
      </c>
      <c r="G56">
        <f t="shared" si="6"/>
        <v>0.41891891892499994</v>
      </c>
      <c r="H56">
        <v>0.30948399999999998</v>
      </c>
    </row>
    <row r="57" spans="6:8">
      <c r="F57">
        <f t="shared" si="5"/>
        <v>71.351351351999995</v>
      </c>
      <c r="G57">
        <f t="shared" si="6"/>
        <v>0.44594594594999998</v>
      </c>
      <c r="H57">
        <v>0.367871</v>
      </c>
    </row>
    <row r="58" spans="6:8">
      <c r="F58">
        <f t="shared" si="5"/>
        <v>75.675675675999997</v>
      </c>
      <c r="G58">
        <f t="shared" si="6"/>
        <v>0.47297297297499996</v>
      </c>
      <c r="H58">
        <v>0.35780299999999998</v>
      </c>
    </row>
    <row r="59" spans="6:8">
      <c r="F59">
        <v>80</v>
      </c>
      <c r="G59">
        <f t="shared" si="6"/>
        <v>0.5</v>
      </c>
      <c r="H59">
        <v>0.29260000000000003</v>
      </c>
    </row>
  </sheetData>
  <sortState ref="A3:D46">
    <sortCondition ref="C46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FDR020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Computer &amp; Technology Services</cp:lastModifiedBy>
  <dcterms:created xsi:type="dcterms:W3CDTF">2010-04-08T03:17:42Z</dcterms:created>
  <dcterms:modified xsi:type="dcterms:W3CDTF">2010-04-10T06:52:11Z</dcterms:modified>
</cp:coreProperties>
</file>